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uravi\Desktop\"/>
    </mc:Choice>
  </mc:AlternateContent>
  <xr:revisionPtr revIDLastSave="0" documentId="8_{B3EFF833-600E-4D86-A5D0-29D36B97D0CD}" xr6:coauthVersionLast="45" xr6:coauthVersionMax="45" xr10:uidLastSave="{00000000-0000-0000-0000-000000000000}"/>
  <bookViews>
    <workbookView xWindow="-110" yWindow="-110" windowWidth="19420" windowHeight="10420" xr2:uid="{845179BF-F225-41B9-A806-89B8B7721313}"/>
  </bookViews>
  <sheets>
    <sheet name="About Us" sheetId="5" r:id="rId1"/>
    <sheet name="Avg. Sales Quantity" sheetId="3" r:id="rId2"/>
    <sheet name="Avg. Stock Quantity" sheetId="2" r:id="rId3"/>
    <sheet name="Stockpiler Computation" sheetId="1" r:id="rId4"/>
    <sheet name="Products" sheetId="7" state="hidden" r:id="rId5"/>
    <sheet name="Contact Us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0" i="1" l="1"/>
  <c r="C18" i="3" l="1"/>
  <c r="C19" i="3" s="1"/>
  <c r="E10" i="1" s="1"/>
  <c r="C17" i="2" l="1"/>
  <c r="E17" i="2" s="1"/>
  <c r="C16" i="2"/>
  <c r="E16" i="2" s="1"/>
  <c r="C15" i="2"/>
  <c r="E15" i="2" s="1"/>
  <c r="C14" i="2"/>
  <c r="E14" i="2" s="1"/>
  <c r="C13" i="2"/>
  <c r="E13" i="2" s="1"/>
  <c r="C12" i="2"/>
  <c r="E12" i="2" s="1"/>
  <c r="C11" i="2"/>
  <c r="E11" i="2" s="1"/>
  <c r="C10" i="2"/>
  <c r="E10" i="2" s="1"/>
  <c r="C9" i="2"/>
  <c r="E9" i="2" s="1"/>
  <c r="C8" i="2"/>
  <c r="E8" i="2" s="1"/>
  <c r="C7" i="2"/>
  <c r="E7" i="2" s="1"/>
  <c r="E6" i="2"/>
  <c r="E18" i="2" l="1"/>
  <c r="E19" i="2" l="1"/>
  <c r="E8" i="1" s="1"/>
  <c r="E12" i="1" s="1"/>
  <c r="E14" i="1" s="1"/>
  <c r="E25" i="1" s="1"/>
  <c r="E16" i="1" l="1"/>
</calcChain>
</file>

<file path=xl/sharedStrings.xml><?xml version="1.0" encoding="utf-8"?>
<sst xmlns="http://schemas.openxmlformats.org/spreadsheetml/2006/main" count="37" uniqueCount="34">
  <si>
    <t>Excise Category</t>
  </si>
  <si>
    <t>RSP/ DRSP</t>
  </si>
  <si>
    <t>Current Stock</t>
  </si>
  <si>
    <t>Opening Stock</t>
  </si>
  <si>
    <t>Closing Stock</t>
  </si>
  <si>
    <t>Avg Stock</t>
  </si>
  <si>
    <t>Excise Tax Due</t>
  </si>
  <si>
    <t>Stockpiled Qty</t>
  </si>
  <si>
    <t>Pulled from the previous sheet</t>
  </si>
  <si>
    <t>2-month average sales volume</t>
  </si>
  <si>
    <t>Monthly average stock</t>
  </si>
  <si>
    <t>The calculation is intended for general guidance and information only.</t>
  </si>
  <si>
    <t>You should not rely upon the calculation or information as a basis for making any business, legal or any other decisions.</t>
  </si>
  <si>
    <t>No one should act on such information without appropriate professional advice.</t>
  </si>
  <si>
    <t xml:space="preserve"> Average Sales Quantity</t>
  </si>
  <si>
    <t>Average Stock</t>
  </si>
  <si>
    <t xml:space="preserve"> Average Stock Quantity</t>
  </si>
  <si>
    <t>Stockpiler Status Computation</t>
  </si>
  <si>
    <t>Disclaimer:</t>
  </si>
  <si>
    <t>Sales Quantity</t>
  </si>
  <si>
    <t>A</t>
  </si>
  <si>
    <t>B</t>
  </si>
  <si>
    <t>C</t>
  </si>
  <si>
    <t>D</t>
  </si>
  <si>
    <t>A - D</t>
  </si>
  <si>
    <t>Lower of the above:</t>
  </si>
  <si>
    <t xml:space="preserve">Contact: Mr. Pradeep Sai (Partner) +971 556 530 001 | Mr. Navaneeth (Asst. Manager) +971 558 892 750  </t>
  </si>
  <si>
    <t>Please mention the stock as on date (1st December 2019)</t>
  </si>
  <si>
    <t>Retail Selling Price of the Product</t>
  </si>
  <si>
    <t>Sweetened Drinks (Incl. sugar added concentrates etc.)</t>
  </si>
  <si>
    <t>Electronic Smoking Devices</t>
  </si>
  <si>
    <t>Liquids/ tools used in smoking devices</t>
  </si>
  <si>
    <t>Excise Tax Rate</t>
  </si>
  <si>
    <t>Select from the drop down menu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</si>
</sst>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Segoe UI Emoji"/>
      <family val="2"/>
    </font>
    <font>
      <b/>
      <sz val="11"/>
      <color theme="1"/>
      <name val="Segoe UI Emoji"/>
      <family val="2"/>
    </font>
    <font>
      <b/>
      <sz val="10"/>
      <color theme="1"/>
      <name val="Segoe UI Emoji"/>
      <family val="2"/>
    </font>
    <font>
      <b/>
      <sz val="9"/>
      <color theme="1"/>
      <name val="Segoe UI Emoji"/>
      <family val="2"/>
    </font>
    <font>
      <sz val="10"/>
      <color theme="1"/>
      <name val="Segoe UI Emoji"/>
      <family val="2"/>
    </font>
    <font>
      <sz val="9"/>
      <color theme="1"/>
      <name val="Segoe UI Emoji"/>
      <family val="2"/>
    </font>
    <font>
      <i/>
      <sz val="8"/>
      <color theme="1"/>
      <name val="Segoe UI Emoji"/>
      <family val="2"/>
    </font>
    <font>
      <i/>
      <sz val="9"/>
      <color theme="1"/>
      <name val="Segoe UI Emoji"/>
      <family val="2"/>
    </font>
    <font>
      <sz val="7"/>
      <color theme="1"/>
      <name val="Segoe UI Emoji"/>
      <family val="2"/>
    </font>
    <font>
      <b/>
      <u/>
      <sz val="7"/>
      <color rgb="FFFF0000"/>
      <name val="Segoe UI Emoji"/>
      <family val="2"/>
    </font>
    <font>
      <b/>
      <sz val="10"/>
      <color theme="0"/>
      <name val="Segoe UI Emoji"/>
      <family val="2"/>
    </font>
    <font>
      <sz val="8"/>
      <color theme="1"/>
      <name val="Segoe UI Emoji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0" fillId="4" borderId="0" xfId="0" applyFill="1"/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0" fillId="3" borderId="0" xfId="0" applyFill="1" applyProtection="1"/>
    <xf numFmtId="0" fontId="0" fillId="4" borderId="0" xfId="0" applyFill="1" applyProtection="1"/>
    <xf numFmtId="0" fontId="3" fillId="3" borderId="0" xfId="0" applyFont="1" applyFill="1" applyBorder="1" applyProtection="1"/>
    <xf numFmtId="0" fontId="5" fillId="3" borderId="0" xfId="0" applyFont="1" applyFill="1" applyBorder="1" applyAlignment="1" applyProtection="1">
      <alignment horizontal="center"/>
    </xf>
    <xf numFmtId="0" fontId="6" fillId="3" borderId="0" xfId="0" applyFont="1" applyFill="1" applyBorder="1" applyProtection="1"/>
    <xf numFmtId="0" fontId="4" fillId="3" borderId="0" xfId="0" applyFont="1" applyFill="1" applyBorder="1" applyProtection="1"/>
    <xf numFmtId="164" fontId="7" fillId="6" borderId="0" xfId="1" applyNumberFormat="1" applyFont="1" applyFill="1" applyAlignment="1" applyProtection="1">
      <alignment vertical="center"/>
      <protection locked="0"/>
    </xf>
    <xf numFmtId="0" fontId="0" fillId="3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7" fillId="3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64" fontId="7" fillId="3" borderId="0" xfId="1" applyNumberFormat="1" applyFont="1" applyFill="1" applyAlignment="1" applyProtection="1">
      <alignment vertical="center"/>
    </xf>
    <xf numFmtId="0" fontId="8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164" fontId="5" fillId="3" borderId="1" xfId="1" applyNumberFormat="1" applyFont="1" applyFill="1" applyBorder="1" applyAlignment="1" applyProtection="1">
      <alignment vertical="center"/>
    </xf>
    <xf numFmtId="43" fontId="7" fillId="3" borderId="0" xfId="1" applyFont="1" applyFill="1" applyAlignment="1">
      <alignment vertical="center"/>
    </xf>
    <xf numFmtId="9" fontId="7" fillId="3" borderId="0" xfId="2" applyFont="1" applyFill="1" applyAlignment="1">
      <alignment vertical="center"/>
    </xf>
    <xf numFmtId="43" fontId="7" fillId="6" borderId="0" xfId="1" applyFont="1" applyFill="1" applyAlignment="1" applyProtection="1">
      <alignment vertical="center"/>
      <protection locked="0"/>
    </xf>
    <xf numFmtId="43" fontId="5" fillId="3" borderId="1" xfId="1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164" fontId="6" fillId="6" borderId="0" xfId="1" applyNumberFormat="1" applyFont="1" applyFill="1" applyBorder="1" applyAlignment="1" applyProtection="1">
      <alignment horizontal="right"/>
      <protection locked="0"/>
    </xf>
    <xf numFmtId="164" fontId="6" fillId="0" borderId="0" xfId="1" applyNumberFormat="1" applyFont="1" applyFill="1" applyBorder="1" applyAlignment="1" applyProtection="1">
      <alignment horizontal="right"/>
    </xf>
    <xf numFmtId="164" fontId="4" fillId="0" borderId="1" xfId="1" applyNumberFormat="1" applyFont="1" applyFill="1" applyBorder="1" applyAlignment="1" applyProtection="1">
      <alignment horizontal="right"/>
    </xf>
    <xf numFmtId="164" fontId="6" fillId="6" borderId="0" xfId="1" applyNumberFormat="1" applyFont="1" applyFill="1" applyBorder="1" applyAlignment="1" applyProtection="1">
      <alignment horizontal="left"/>
      <protection locked="0"/>
    </xf>
    <xf numFmtId="17" fontId="6" fillId="3" borderId="0" xfId="0" applyNumberFormat="1" applyFont="1" applyFill="1" applyBorder="1" applyAlignment="1" applyProtection="1">
      <alignment horizontal="left"/>
    </xf>
    <xf numFmtId="0" fontId="0" fillId="3" borderId="0" xfId="0" applyFill="1" applyAlignment="1" applyProtection="1">
      <alignment horizontal="center"/>
    </xf>
    <xf numFmtId="0" fontId="3" fillId="3" borderId="0" xfId="0" applyFont="1" applyFill="1" applyBorder="1" applyAlignment="1" applyProtection="1">
      <alignment horizontal="center"/>
    </xf>
    <xf numFmtId="0" fontId="0" fillId="4" borderId="0" xfId="0" applyFill="1" applyAlignment="1" applyProtection="1">
      <alignment horizontal="center"/>
    </xf>
    <xf numFmtId="164" fontId="6" fillId="3" borderId="0" xfId="1" applyNumberFormat="1" applyFont="1" applyFill="1" applyBorder="1" applyAlignment="1" applyProtection="1">
      <alignment horizontal="left"/>
    </xf>
    <xf numFmtId="164" fontId="4" fillId="3" borderId="0" xfId="1" applyNumberFormat="1" applyFont="1" applyFill="1" applyBorder="1" applyAlignment="1" applyProtection="1">
      <alignment horizontal="left"/>
    </xf>
    <xf numFmtId="0" fontId="13" fillId="3" borderId="0" xfId="0" applyFont="1" applyFill="1" applyAlignment="1" applyProtection="1">
      <alignment vertical="center" wrapText="1"/>
      <protection locked="0"/>
    </xf>
    <xf numFmtId="0" fontId="4" fillId="3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18318</xdr:rowOff>
    </xdr:from>
    <xdr:to>
      <xdr:col>12</xdr:col>
      <xdr:colOff>607353</xdr:colOff>
      <xdr:row>23</xdr:row>
      <xdr:rowOff>177067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FEBFFA-71D2-4D39-A01A-E100BABE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18"/>
          <a:ext cx="7934276" cy="43717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0</xdr:row>
      <xdr:rowOff>148534</xdr:rowOff>
    </xdr:from>
    <xdr:to>
      <xdr:col>2</xdr:col>
      <xdr:colOff>742949</xdr:colOff>
      <xdr:row>2</xdr:row>
      <xdr:rowOff>68549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73C218-7DB3-423E-A8C2-CB3DBA380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" y="148534"/>
          <a:ext cx="2266949" cy="2883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654050</xdr:colOff>
      <xdr:row>0</xdr:row>
      <xdr:rowOff>114300</xdr:rowOff>
    </xdr:from>
    <xdr:to>
      <xdr:col>3</xdr:col>
      <xdr:colOff>806449</xdr:colOff>
      <xdr:row>2</xdr:row>
      <xdr:rowOff>34315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64C2F4-3F1E-41C0-8F81-81F4D6BD1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3650" y="114300"/>
          <a:ext cx="2266949" cy="2883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520700</xdr:colOff>
      <xdr:row>0</xdr:row>
      <xdr:rowOff>127000</xdr:rowOff>
    </xdr:from>
    <xdr:to>
      <xdr:col>6</xdr:col>
      <xdr:colOff>260349</xdr:colOff>
      <xdr:row>2</xdr:row>
      <xdr:rowOff>47015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FBAC0-1AD5-477A-9B1B-7278D2996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900" y="127000"/>
          <a:ext cx="2266949" cy="2883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46607</xdr:colOff>
      <xdr:row>31</xdr:row>
      <xdr:rowOff>25743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76706B-9A52-45A2-AC17-EB7363EF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71407" cy="5734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7DF6D-9AE0-4965-B887-6E3E6E42F524}">
  <dimension ref="A25:M25"/>
  <sheetViews>
    <sheetView tabSelected="1" zoomScale="104" zoomScaleNormal="100" workbookViewId="0">
      <selection activeCell="P11" sqref="P11"/>
    </sheetView>
  </sheetViews>
  <sheetFormatPr defaultRowHeight="14.5" x14ac:dyDescent="0.35"/>
  <cols>
    <col min="1" max="16384" width="8.7265625" style="1"/>
  </cols>
  <sheetData>
    <row r="25" spans="1:13" ht="15" x14ac:dyDescent="0.35">
      <c r="A25" s="38" t="s">
        <v>26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</row>
  </sheetData>
  <sheetProtection algorithmName="SHA-512" hashValue="Ppes3jysfrVHgAtRbtwrIU0TVTH/wsD4/1O0OIMMaO7i4MDS985PMXn+1QGfRhjdv4HhzLtSJI5D1OHNs+dokw==" saltValue="zjRyA6jWALOvKG46DmFbtg==" spinCount="100000" sheet="1" objects="1" scenarios="1"/>
  <mergeCells count="1">
    <mergeCell ref="A25:M2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0C19E-547D-4924-9837-95AA31323D97}">
  <dimension ref="A1:C20"/>
  <sheetViews>
    <sheetView workbookViewId="0">
      <pane ySplit="4" topLeftCell="A5" activePane="bottomLeft" state="frozen"/>
      <selection pane="bottomLeft" activeCell="C6" sqref="C6"/>
    </sheetView>
  </sheetViews>
  <sheetFormatPr defaultRowHeight="14.5" x14ac:dyDescent="0.35"/>
  <cols>
    <col min="1" max="1" width="8.7265625" style="5"/>
    <col min="2" max="2" width="17.81640625" style="5" customWidth="1"/>
    <col min="3" max="3" width="15.6328125" style="5" customWidth="1"/>
    <col min="4" max="16384" width="8.7265625" style="5"/>
  </cols>
  <sheetData>
    <row r="1" spans="1:3" x14ac:dyDescent="0.35">
      <c r="A1" s="4"/>
      <c r="B1" s="4"/>
      <c r="C1" s="4"/>
    </row>
    <row r="2" spans="1:3" x14ac:dyDescent="0.35">
      <c r="A2" s="4"/>
      <c r="B2" s="4"/>
      <c r="C2" s="4"/>
    </row>
    <row r="3" spans="1:3" x14ac:dyDescent="0.35">
      <c r="A3" s="4"/>
      <c r="B3" s="4"/>
      <c r="C3" s="4"/>
    </row>
    <row r="4" spans="1:3" ht="23.5" customHeight="1" x14ac:dyDescent="0.35">
      <c r="A4" s="39" t="s">
        <v>14</v>
      </c>
      <c r="B4" s="39"/>
      <c r="C4" s="39"/>
    </row>
    <row r="5" spans="1:3" ht="16.5" x14ac:dyDescent="0.45">
      <c r="A5" s="4"/>
      <c r="B5" s="6"/>
      <c r="C5" s="7" t="s">
        <v>19</v>
      </c>
    </row>
    <row r="6" spans="1:3" ht="15" x14ac:dyDescent="0.4">
      <c r="A6" s="4"/>
      <c r="B6" s="30">
        <v>43435</v>
      </c>
      <c r="C6" s="26"/>
    </row>
    <row r="7" spans="1:3" ht="15" x14ac:dyDescent="0.4">
      <c r="A7" s="4"/>
      <c r="B7" s="30">
        <v>43466</v>
      </c>
      <c r="C7" s="26"/>
    </row>
    <row r="8" spans="1:3" ht="15" x14ac:dyDescent="0.4">
      <c r="A8" s="4"/>
      <c r="B8" s="30">
        <v>43497</v>
      </c>
      <c r="C8" s="26"/>
    </row>
    <row r="9" spans="1:3" ht="15" x14ac:dyDescent="0.4">
      <c r="A9" s="4"/>
      <c r="B9" s="30">
        <v>43525</v>
      </c>
      <c r="C9" s="26"/>
    </row>
    <row r="10" spans="1:3" ht="15" x14ac:dyDescent="0.4">
      <c r="A10" s="4"/>
      <c r="B10" s="30">
        <v>43556</v>
      </c>
      <c r="C10" s="26"/>
    </row>
    <row r="11" spans="1:3" ht="15" x14ac:dyDescent="0.4">
      <c r="A11" s="4"/>
      <c r="B11" s="30">
        <v>43586</v>
      </c>
      <c r="C11" s="26"/>
    </row>
    <row r="12" spans="1:3" ht="15" x14ac:dyDescent="0.4">
      <c r="A12" s="4"/>
      <c r="B12" s="30">
        <v>43617</v>
      </c>
      <c r="C12" s="26"/>
    </row>
    <row r="13" spans="1:3" ht="15" x14ac:dyDescent="0.4">
      <c r="A13" s="4"/>
      <c r="B13" s="30">
        <v>43647</v>
      </c>
      <c r="C13" s="26"/>
    </row>
    <row r="14" spans="1:3" ht="15" x14ac:dyDescent="0.4">
      <c r="A14" s="4"/>
      <c r="B14" s="30">
        <v>43678</v>
      </c>
      <c r="C14" s="26"/>
    </row>
    <row r="15" spans="1:3" ht="15" x14ac:dyDescent="0.4">
      <c r="A15" s="4"/>
      <c r="B15" s="30">
        <v>43709</v>
      </c>
      <c r="C15" s="26"/>
    </row>
    <row r="16" spans="1:3" ht="15" x14ac:dyDescent="0.4">
      <c r="A16" s="4"/>
      <c r="B16" s="30">
        <v>43739</v>
      </c>
      <c r="C16" s="26"/>
    </row>
    <row r="17" spans="1:3" ht="15" x14ac:dyDescent="0.4">
      <c r="A17" s="4"/>
      <c r="B17" s="30">
        <v>43770</v>
      </c>
      <c r="C17" s="26"/>
    </row>
    <row r="18" spans="1:3" ht="15" x14ac:dyDescent="0.4">
      <c r="A18" s="4"/>
      <c r="B18" s="8"/>
      <c r="C18" s="27">
        <f>SUM(C6:C17)</f>
        <v>0</v>
      </c>
    </row>
    <row r="19" spans="1:3" ht="15.5" thickBot="1" x14ac:dyDescent="0.45">
      <c r="A19" s="4"/>
      <c r="B19" s="9" t="s">
        <v>15</v>
      </c>
      <c r="C19" s="28">
        <f>ROUND(C18/6,0)</f>
        <v>0</v>
      </c>
    </row>
    <row r="20" spans="1:3" ht="15" thickTop="1" x14ac:dyDescent="0.35"/>
  </sheetData>
  <sheetProtection algorithmName="SHA-512" hashValue="EogI7UKDxfyhqMjNw6gAP3SgefTdsGtlK3UBSlrt7EknlCWSaKhQyC+D0TLVdNDYPcScXfh82LW9QENKzXYrKg==" saltValue="/xBWI8eYSlQIUAhXIEQdJQ==" spinCount="100000" sheet="1" objects="1" scenarios="1"/>
  <mergeCells count="1">
    <mergeCell ref="A4:C4"/>
  </mergeCells>
  <dataValidations count="1">
    <dataValidation allowBlank="1" showInputMessage="1" showErrorMessage="1" promptTitle="Do Not Select" sqref="C18:C19" xr:uid="{E39F30C5-B1F3-4C0F-BE7C-8ACB2B6784BC}"/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24F62-5396-45B5-9E80-485E772CA8B3}">
  <dimension ref="A1:E19"/>
  <sheetViews>
    <sheetView workbookViewId="0">
      <pane ySplit="4" topLeftCell="A5" activePane="bottomLeft" state="frozen"/>
      <selection pane="bottomLeft" activeCell="C6" sqref="C6"/>
    </sheetView>
  </sheetViews>
  <sheetFormatPr defaultRowHeight="14.5" x14ac:dyDescent="0.35"/>
  <cols>
    <col min="1" max="1" width="5.6328125" style="5" customWidth="1"/>
    <col min="2" max="2" width="14.08984375" style="5" customWidth="1"/>
    <col min="3" max="3" width="16.1796875" style="5" customWidth="1"/>
    <col min="4" max="4" width="16.453125" style="5" customWidth="1"/>
    <col min="5" max="5" width="15.6328125" style="5" customWidth="1"/>
    <col min="6" max="16384" width="8.7265625" style="5"/>
  </cols>
  <sheetData>
    <row r="1" spans="1:5" x14ac:dyDescent="0.35">
      <c r="A1" s="4"/>
      <c r="B1" s="4"/>
      <c r="C1" s="4"/>
      <c r="D1" s="4"/>
      <c r="E1" s="4"/>
    </row>
    <row r="2" spans="1:5" x14ac:dyDescent="0.35">
      <c r="A2" s="4"/>
      <c r="B2" s="4"/>
      <c r="C2" s="4"/>
      <c r="D2" s="4"/>
      <c r="E2" s="4"/>
    </row>
    <row r="3" spans="1:5" x14ac:dyDescent="0.35">
      <c r="A3" s="4"/>
      <c r="B3" s="4"/>
      <c r="C3" s="4"/>
      <c r="D3" s="4"/>
      <c r="E3" s="4"/>
    </row>
    <row r="4" spans="1:5" ht="23.5" customHeight="1" x14ac:dyDescent="0.35">
      <c r="A4" s="39" t="s">
        <v>16</v>
      </c>
      <c r="B4" s="39"/>
      <c r="C4" s="39"/>
      <c r="D4" s="39"/>
      <c r="E4" s="39"/>
    </row>
    <row r="5" spans="1:5" s="33" customFormat="1" ht="16.5" x14ac:dyDescent="0.45">
      <c r="A5" s="31"/>
      <c r="B5" s="32"/>
      <c r="C5" s="7" t="s">
        <v>3</v>
      </c>
      <c r="D5" s="7" t="s">
        <v>4</v>
      </c>
      <c r="E5" s="7" t="s">
        <v>5</v>
      </c>
    </row>
    <row r="6" spans="1:5" ht="15" x14ac:dyDescent="0.4">
      <c r="A6" s="4"/>
      <c r="B6" s="30">
        <v>43435</v>
      </c>
      <c r="C6" s="29"/>
      <c r="D6" s="29"/>
      <c r="E6" s="34">
        <f>(C6+D6)/2</f>
        <v>0</v>
      </c>
    </row>
    <row r="7" spans="1:5" ht="15" x14ac:dyDescent="0.4">
      <c r="A7" s="4"/>
      <c r="B7" s="30">
        <v>43466</v>
      </c>
      <c r="C7" s="34">
        <f>D6</f>
        <v>0</v>
      </c>
      <c r="D7" s="29"/>
      <c r="E7" s="34">
        <f t="shared" ref="E7:E17" si="0">(C7+D7)/2</f>
        <v>0</v>
      </c>
    </row>
    <row r="8" spans="1:5" ht="15" x14ac:dyDescent="0.4">
      <c r="A8" s="4"/>
      <c r="B8" s="30">
        <v>43497</v>
      </c>
      <c r="C8" s="34">
        <f t="shared" ref="C8:C17" si="1">D7</f>
        <v>0</v>
      </c>
      <c r="D8" s="29"/>
      <c r="E8" s="34">
        <f t="shared" si="0"/>
        <v>0</v>
      </c>
    </row>
    <row r="9" spans="1:5" ht="15" x14ac:dyDescent="0.4">
      <c r="A9" s="4"/>
      <c r="B9" s="30">
        <v>43525</v>
      </c>
      <c r="C9" s="34">
        <f t="shared" si="1"/>
        <v>0</v>
      </c>
      <c r="D9" s="29"/>
      <c r="E9" s="34">
        <f t="shared" si="0"/>
        <v>0</v>
      </c>
    </row>
    <row r="10" spans="1:5" ht="15" x14ac:dyDescent="0.4">
      <c r="A10" s="4"/>
      <c r="B10" s="30">
        <v>43556</v>
      </c>
      <c r="C10" s="34">
        <f t="shared" si="1"/>
        <v>0</v>
      </c>
      <c r="D10" s="29"/>
      <c r="E10" s="34">
        <f t="shared" si="0"/>
        <v>0</v>
      </c>
    </row>
    <row r="11" spans="1:5" ht="15" x14ac:dyDescent="0.4">
      <c r="A11" s="4"/>
      <c r="B11" s="30">
        <v>43586</v>
      </c>
      <c r="C11" s="34">
        <f t="shared" si="1"/>
        <v>0</v>
      </c>
      <c r="D11" s="29"/>
      <c r="E11" s="34">
        <f t="shared" si="0"/>
        <v>0</v>
      </c>
    </row>
    <row r="12" spans="1:5" ht="15" x14ac:dyDescent="0.4">
      <c r="A12" s="4"/>
      <c r="B12" s="30">
        <v>43617</v>
      </c>
      <c r="C12" s="34">
        <f t="shared" si="1"/>
        <v>0</v>
      </c>
      <c r="D12" s="29"/>
      <c r="E12" s="34">
        <f t="shared" si="0"/>
        <v>0</v>
      </c>
    </row>
    <row r="13" spans="1:5" ht="15" x14ac:dyDescent="0.4">
      <c r="A13" s="4"/>
      <c r="B13" s="30">
        <v>43647</v>
      </c>
      <c r="C13" s="34">
        <f t="shared" si="1"/>
        <v>0</v>
      </c>
      <c r="D13" s="29"/>
      <c r="E13" s="34">
        <f t="shared" si="0"/>
        <v>0</v>
      </c>
    </row>
    <row r="14" spans="1:5" ht="15" x14ac:dyDescent="0.4">
      <c r="A14" s="4"/>
      <c r="B14" s="30">
        <v>43678</v>
      </c>
      <c r="C14" s="34">
        <f t="shared" si="1"/>
        <v>0</v>
      </c>
      <c r="D14" s="29"/>
      <c r="E14" s="34">
        <f t="shared" si="0"/>
        <v>0</v>
      </c>
    </row>
    <row r="15" spans="1:5" ht="15" x14ac:dyDescent="0.4">
      <c r="A15" s="4"/>
      <c r="B15" s="30">
        <v>43709</v>
      </c>
      <c r="C15" s="34">
        <f t="shared" si="1"/>
        <v>0</v>
      </c>
      <c r="D15" s="29"/>
      <c r="E15" s="34">
        <f t="shared" si="0"/>
        <v>0</v>
      </c>
    </row>
    <row r="16" spans="1:5" ht="15" x14ac:dyDescent="0.4">
      <c r="A16" s="4"/>
      <c r="B16" s="30">
        <v>43739</v>
      </c>
      <c r="C16" s="34">
        <f t="shared" si="1"/>
        <v>0</v>
      </c>
      <c r="D16" s="29"/>
      <c r="E16" s="34">
        <f t="shared" si="0"/>
        <v>0</v>
      </c>
    </row>
    <row r="17" spans="1:5" ht="15" x14ac:dyDescent="0.4">
      <c r="A17" s="4"/>
      <c r="B17" s="30">
        <v>43770</v>
      </c>
      <c r="C17" s="34">
        <f t="shared" si="1"/>
        <v>0</v>
      </c>
      <c r="D17" s="29"/>
      <c r="E17" s="34">
        <f t="shared" si="0"/>
        <v>0</v>
      </c>
    </row>
    <row r="18" spans="1:5" ht="15" x14ac:dyDescent="0.4">
      <c r="A18" s="4"/>
      <c r="B18" s="8"/>
      <c r="C18" s="34"/>
      <c r="D18" s="34"/>
      <c r="E18" s="35">
        <f>SUM(E6:E17)</f>
        <v>0</v>
      </c>
    </row>
    <row r="19" spans="1:5" ht="15" x14ac:dyDescent="0.4">
      <c r="A19" s="4"/>
      <c r="B19" s="9" t="s">
        <v>15</v>
      </c>
      <c r="C19" s="34"/>
      <c r="D19" s="34"/>
      <c r="E19" s="35">
        <f>ROUND(E18/12,0)</f>
        <v>0</v>
      </c>
    </row>
  </sheetData>
  <sheetProtection algorithmName="SHA-512" hashValue="Ow5Iqzto0LSVAIgw17kPjv6p3I0jPeZcvBUvvGaL4a7uin0uIxwktbk9HUYlj64eoM1mgsj9uf3iby2FFKBZGw==" saltValue="l1meXjTcIRftpdh9OmHKnw==" spinCount="100000" sheet="1" objects="1" scenarios="1"/>
  <mergeCells count="1">
    <mergeCell ref="A4:E4"/>
  </mergeCells>
  <dataValidations count="2">
    <dataValidation type="decimal" allowBlank="1" showInputMessage="1" showErrorMessage="1" sqref="D6:D17" xr:uid="{10E32815-3771-4255-BD59-D2A80E83C96F}">
      <formula1>0</formula1>
      <formula2>10000000000000000000</formula2>
    </dataValidation>
    <dataValidation type="decimal" showInputMessage="1" showErrorMessage="1" sqref="C6" xr:uid="{7CA33633-0B11-4AD0-B102-E2462F5DC8D3}">
      <formula1>0</formula1>
      <formula2>10000000000000000</formula2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F5514-128D-457E-9904-C9B8490CBFA1}">
  <sheetPr codeName="Sheet1"/>
  <dimension ref="A1:K32"/>
  <sheetViews>
    <sheetView showGridLines="0" zoomScaleNormal="100" workbookViewId="0">
      <pane ySplit="4" topLeftCell="A5" activePane="bottomLeft" state="frozen"/>
      <selection pane="bottomLeft" activeCell="E6" sqref="E6"/>
    </sheetView>
  </sheetViews>
  <sheetFormatPr defaultRowHeight="14.5" x14ac:dyDescent="0.35"/>
  <cols>
    <col min="1" max="1" width="5.26953125" style="12" customWidth="1"/>
    <col min="2" max="4" width="8.7265625" style="12"/>
    <col min="5" max="5" width="13.90625" style="12" customWidth="1"/>
    <col min="6" max="6" width="4.81640625" style="12" customWidth="1"/>
    <col min="7" max="8" width="8.7265625" style="12"/>
    <col min="9" max="9" width="5.90625" style="12" customWidth="1"/>
    <col min="10" max="10" width="1.26953125" style="12" customWidth="1"/>
    <col min="11" max="11" width="8.984375E-2" style="12" customWidth="1"/>
    <col min="12" max="16384" width="8.7265625" style="12"/>
  </cols>
  <sheetData>
    <row r="1" spans="1:11" x14ac:dyDescent="0.3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ht="23.5" customHeight="1" x14ac:dyDescent="0.35">
      <c r="A4" s="40" t="s">
        <v>17</v>
      </c>
      <c r="B4" s="40"/>
      <c r="C4" s="40"/>
      <c r="D4" s="40"/>
      <c r="E4" s="40"/>
      <c r="F4" s="40"/>
      <c r="G4" s="40"/>
      <c r="H4" s="40"/>
      <c r="I4" s="40"/>
      <c r="J4" s="40"/>
      <c r="K4" s="40"/>
    </row>
    <row r="5" spans="1:11" s="14" customFormat="1" ht="8.5" customHeight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</row>
    <row r="6" spans="1:11" ht="29" customHeight="1" x14ac:dyDescent="0.35">
      <c r="A6" s="2" t="s">
        <v>20</v>
      </c>
      <c r="B6" s="3" t="s">
        <v>2</v>
      </c>
      <c r="C6" s="3"/>
      <c r="D6" s="3"/>
      <c r="E6" s="10"/>
      <c r="F6" s="3"/>
      <c r="G6" s="41" t="s">
        <v>27</v>
      </c>
      <c r="H6" s="41"/>
      <c r="I6" s="41"/>
      <c r="J6" s="3"/>
      <c r="K6" s="3"/>
    </row>
    <row r="7" spans="1:11" ht="8" customHeight="1" x14ac:dyDescent="0.35">
      <c r="A7" s="2"/>
      <c r="B7" s="3"/>
      <c r="C7" s="3"/>
      <c r="D7" s="3"/>
      <c r="E7" s="15"/>
      <c r="F7" s="3"/>
      <c r="G7" s="3"/>
      <c r="H7" s="3"/>
      <c r="I7" s="3"/>
      <c r="J7" s="3"/>
      <c r="K7" s="3"/>
    </row>
    <row r="8" spans="1:11" x14ac:dyDescent="0.35">
      <c r="A8" s="2" t="s">
        <v>21</v>
      </c>
      <c r="B8" s="3" t="s">
        <v>10</v>
      </c>
      <c r="C8" s="3"/>
      <c r="D8" s="3"/>
      <c r="E8" s="15">
        <f>'Avg. Stock Quantity'!E19</f>
        <v>0</v>
      </c>
      <c r="F8" s="3"/>
      <c r="G8" s="16" t="s">
        <v>8</v>
      </c>
      <c r="H8" s="3"/>
      <c r="I8" s="3"/>
      <c r="J8" s="3"/>
      <c r="K8" s="3"/>
    </row>
    <row r="9" spans="1:11" ht="8" customHeight="1" x14ac:dyDescent="0.35">
      <c r="A9" s="2"/>
      <c r="B9" s="3"/>
      <c r="C9" s="3"/>
      <c r="D9" s="3"/>
      <c r="E9" s="15"/>
      <c r="F9" s="3"/>
      <c r="G9" s="17"/>
      <c r="H9" s="3"/>
      <c r="I9" s="3"/>
      <c r="J9" s="3"/>
      <c r="K9" s="3"/>
    </row>
    <row r="10" spans="1:11" x14ac:dyDescent="0.35">
      <c r="A10" s="2" t="s">
        <v>22</v>
      </c>
      <c r="B10" s="3" t="s">
        <v>9</v>
      </c>
      <c r="C10" s="3"/>
      <c r="D10" s="3"/>
      <c r="E10" s="15">
        <f>'Avg. Sales Quantity'!C19</f>
        <v>0</v>
      </c>
      <c r="F10" s="3"/>
      <c r="G10" s="16" t="s">
        <v>8</v>
      </c>
      <c r="H10" s="3"/>
      <c r="I10" s="3"/>
      <c r="J10" s="3"/>
      <c r="K10" s="3"/>
    </row>
    <row r="11" spans="1:11" ht="8" customHeight="1" x14ac:dyDescent="0.35">
      <c r="A11" s="2"/>
      <c r="B11" s="3"/>
      <c r="C11" s="3"/>
      <c r="D11" s="3"/>
      <c r="E11" s="15"/>
      <c r="F11" s="3"/>
      <c r="G11" s="3"/>
      <c r="H11" s="3"/>
      <c r="I11" s="3"/>
      <c r="J11" s="3"/>
      <c r="K11" s="3"/>
    </row>
    <row r="12" spans="1:11" x14ac:dyDescent="0.35">
      <c r="A12" s="2" t="s">
        <v>23</v>
      </c>
      <c r="B12" s="3" t="s">
        <v>25</v>
      </c>
      <c r="C12" s="3"/>
      <c r="D12" s="3"/>
      <c r="E12" s="15">
        <f>MIN(E8:E10)</f>
        <v>0</v>
      </c>
      <c r="F12" s="3"/>
      <c r="G12" s="16"/>
      <c r="H12" s="3"/>
      <c r="I12" s="3"/>
      <c r="J12" s="3"/>
      <c r="K12" s="3"/>
    </row>
    <row r="13" spans="1:11" ht="8" customHeight="1" x14ac:dyDescent="0.35">
      <c r="A13" s="2"/>
      <c r="B13" s="3"/>
      <c r="C13" s="3"/>
      <c r="D13" s="3"/>
      <c r="E13" s="15"/>
      <c r="F13" s="3"/>
      <c r="G13" s="3"/>
      <c r="H13" s="3"/>
      <c r="I13" s="3"/>
      <c r="J13" s="3"/>
      <c r="K13" s="3"/>
    </row>
    <row r="14" spans="1:11" ht="15" thickBot="1" x14ac:dyDescent="0.4">
      <c r="A14" s="2" t="s">
        <v>24</v>
      </c>
      <c r="B14" s="3"/>
      <c r="C14" s="3" t="s">
        <v>7</v>
      </c>
      <c r="D14" s="3"/>
      <c r="E14" s="18">
        <f>IF(E6&gt;E12,E6-E12,0)</f>
        <v>0</v>
      </c>
      <c r="F14" s="3"/>
      <c r="G14" s="3"/>
      <c r="H14" s="3"/>
      <c r="I14" s="3"/>
      <c r="J14" s="3"/>
      <c r="K14" s="3"/>
    </row>
    <row r="15" spans="1:11" ht="15" thickTop="1" x14ac:dyDescent="0.35">
      <c r="A15" s="3"/>
      <c r="B15" s="3"/>
      <c r="C15" s="3"/>
      <c r="D15" s="3"/>
      <c r="E15" s="19"/>
      <c r="F15" s="3"/>
      <c r="G15" s="3"/>
      <c r="H15" s="3"/>
      <c r="I15" s="3"/>
      <c r="J15" s="3"/>
      <c r="K15" s="3"/>
    </row>
    <row r="16" spans="1:11" ht="15" x14ac:dyDescent="0.35">
      <c r="A16" s="3"/>
      <c r="B16" s="3"/>
      <c r="C16" s="3"/>
      <c r="D16" s="3"/>
      <c r="E16" s="37" t="str">
        <f>IF(E6&gt;E12,"You are a Stockpiler","You are not a Stockpiler")</f>
        <v>You are not a Stockpiler</v>
      </c>
      <c r="F16" s="3"/>
      <c r="G16" s="3"/>
      <c r="H16" s="3"/>
      <c r="I16" s="3"/>
      <c r="J16" s="3"/>
      <c r="K16" s="3"/>
    </row>
    <row r="17" spans="1:11" ht="8" customHeight="1" x14ac:dyDescent="0.35">
      <c r="A17" s="3"/>
      <c r="B17" s="3"/>
      <c r="C17" s="3"/>
      <c r="D17" s="3"/>
      <c r="E17" s="19"/>
      <c r="F17" s="3"/>
      <c r="G17" s="3"/>
      <c r="H17" s="3"/>
      <c r="I17" s="3"/>
      <c r="J17" s="3"/>
      <c r="K17" s="3"/>
    </row>
    <row r="18" spans="1:11" ht="33.5" customHeight="1" x14ac:dyDescent="0.35">
      <c r="A18" s="3"/>
      <c r="B18" s="3" t="s">
        <v>0</v>
      </c>
      <c r="C18" s="3"/>
      <c r="D18" s="3"/>
      <c r="E18" s="36" t="s">
        <v>29</v>
      </c>
      <c r="F18" s="3"/>
      <c r="G18" s="16" t="s">
        <v>33</v>
      </c>
      <c r="H18" s="3"/>
      <c r="I18" s="3"/>
      <c r="J18" s="3"/>
      <c r="K18" s="3"/>
    </row>
    <row r="19" spans="1:11" ht="8" customHeight="1" x14ac:dyDescent="0.35">
      <c r="A19" s="3"/>
      <c r="B19" s="3"/>
      <c r="C19" s="3"/>
      <c r="D19" s="3"/>
      <c r="E19" s="20"/>
      <c r="F19" s="3"/>
      <c r="G19" s="16"/>
      <c r="H19" s="3"/>
      <c r="I19" s="3"/>
      <c r="J19" s="3"/>
      <c r="K19" s="3"/>
    </row>
    <row r="20" spans="1:11" x14ac:dyDescent="0.35">
      <c r="A20" s="3"/>
      <c r="B20" s="3" t="s">
        <v>32</v>
      </c>
      <c r="C20" s="3"/>
      <c r="D20" s="3"/>
      <c r="E20" s="20">
        <f>IF(E18="Sweetened Drinks (Incl. sugar added concentrates etc.)",50%,100%)</f>
        <v>0.5</v>
      </c>
      <c r="F20" s="3"/>
      <c r="G20" s="16"/>
      <c r="H20" s="3"/>
      <c r="I20" s="3"/>
      <c r="J20" s="3"/>
      <c r="K20" s="3"/>
    </row>
    <row r="21" spans="1:11" ht="8" customHeight="1" x14ac:dyDescent="0.35">
      <c r="A21" s="3"/>
      <c r="B21" s="3"/>
      <c r="C21" s="3"/>
      <c r="D21" s="3"/>
      <c r="E21" s="19"/>
      <c r="F21" s="3"/>
      <c r="G21" s="3"/>
      <c r="H21" s="3"/>
      <c r="I21" s="3"/>
      <c r="J21" s="3"/>
      <c r="K21" s="3"/>
    </row>
    <row r="22" spans="1:11" x14ac:dyDescent="0.35">
      <c r="A22" s="3"/>
      <c r="B22" s="3" t="s">
        <v>1</v>
      </c>
      <c r="C22" s="3"/>
      <c r="D22" s="3"/>
      <c r="E22" s="21"/>
      <c r="F22" s="3"/>
      <c r="G22" s="16" t="s">
        <v>28</v>
      </c>
      <c r="H22" s="3"/>
      <c r="I22" s="3"/>
      <c r="J22" s="3"/>
      <c r="K22" s="3"/>
    </row>
    <row r="23" spans="1:11" ht="8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</row>
    <row r="24" spans="1:11" ht="8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 ht="15" thickBot="1" x14ac:dyDescent="0.4">
      <c r="A25" s="3"/>
      <c r="B25" s="3" t="s">
        <v>6</v>
      </c>
      <c r="C25" s="3"/>
      <c r="D25" s="3"/>
      <c r="E25" s="22">
        <f>IF(E14&gt;0,E14*E20*E22,0)</f>
        <v>0</v>
      </c>
      <c r="F25" s="3"/>
      <c r="G25" s="3"/>
      <c r="H25" s="3"/>
      <c r="I25" s="3"/>
      <c r="J25" s="3"/>
      <c r="K25" s="3"/>
    </row>
    <row r="26" spans="1:11" ht="8" customHeight="1" thickTop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ht="8" customHeight="1" x14ac:dyDescent="0.3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</row>
    <row r="28" spans="1:11" x14ac:dyDescent="0.35">
      <c r="A28" s="24" t="s">
        <v>18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</row>
    <row r="29" spans="1:11" x14ac:dyDescent="0.35">
      <c r="A29" s="25" t="s">
        <v>11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</row>
    <row r="30" spans="1:11" x14ac:dyDescent="0.35">
      <c r="A30" s="25" t="s">
        <v>12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11" x14ac:dyDescent="0.35">
      <c r="A31" s="25" t="s">
        <v>13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</sheetData>
  <sheetProtection algorithmName="SHA-512" hashValue="2PzxaFzXU/gOiYwnnLUUV9l3e67xfXIurdvyEkqyLny5KvsLEb52U+7j1ipbx3kDAKEEdA+oZE49N0qrNPCFwA==" saltValue="5mRB/U/ll+ADk64nRvlsHA==" spinCount="100000" sheet="1" objects="1" scenarios="1"/>
  <mergeCells count="2">
    <mergeCell ref="A4:K4"/>
    <mergeCell ref="G6:I6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promptTitle="Select from the list" xr:uid="{0916F599-9EEA-470E-888B-739F58420FA5}">
          <x14:formula1>
            <xm:f>Products!$A$1:$A$3</xm:f>
          </x14:formula1>
          <xm:sqref>E18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1DE6C-F96F-4889-BD53-335DA91DE216}">
  <dimension ref="A1:A3"/>
  <sheetViews>
    <sheetView workbookViewId="0">
      <selection activeCell="A4" sqref="A4"/>
    </sheetView>
  </sheetViews>
  <sheetFormatPr defaultRowHeight="14.5" x14ac:dyDescent="0.35"/>
  <sheetData>
    <row r="1" spans="1:1" x14ac:dyDescent="0.35">
      <c r="A1" t="s">
        <v>29</v>
      </c>
    </row>
    <row r="2" spans="1:1" x14ac:dyDescent="0.35">
      <c r="A2" t="s">
        <v>30</v>
      </c>
    </row>
    <row r="3" spans="1:1" x14ac:dyDescent="0.35">
      <c r="A3" t="s">
        <v>31</v>
      </c>
    </row>
  </sheetData>
  <sheetProtection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F0AFE-C125-4936-BFBF-A40E1E4F37D8}">
  <dimension ref="A1"/>
  <sheetViews>
    <sheetView zoomScale="85" zoomScaleNormal="85" workbookViewId="0">
      <selection activeCell="P25" sqref="P25"/>
    </sheetView>
  </sheetViews>
  <sheetFormatPr defaultRowHeight="14.5" x14ac:dyDescent="0.35"/>
  <cols>
    <col min="1" max="16384" width="8.7265625" style="1"/>
  </cols>
  <sheetData/>
  <sheetProtection algorithmName="SHA-512" hashValue="D03ZwVBe9AaVAW5xLFyF/hcBi8jaVDcS74cbLBOssRS9YVt49mDPkbYV1VguesXti6v/jdKsp/D0hGER5swWxQ==" saltValue="rapLRbiCMFupBjSh6rIOFg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About Us</vt:lpstr>
      <vt:lpstr>Avg. Sales Quantity</vt:lpstr>
      <vt:lpstr>Avg. Stock Quantity</vt:lpstr>
      <vt:lpstr>Stockpiler Computation</vt:lpstr>
      <vt:lpstr>Products</vt:lpstr>
      <vt:lpstr>Contact 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navaneeth</dc:creator>
  <cp:lastModifiedBy>suravi</cp:lastModifiedBy>
  <cp:lastPrinted>2019-11-10T08:15:43Z</cp:lastPrinted>
  <dcterms:created xsi:type="dcterms:W3CDTF">2019-10-27T08:57:01Z</dcterms:created>
  <dcterms:modified xsi:type="dcterms:W3CDTF">2019-11-10T10:17:13Z</dcterms:modified>
</cp:coreProperties>
</file>